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ma\Downloads\"/>
    </mc:Choice>
  </mc:AlternateContent>
  <xr:revisionPtr revIDLastSave="0" documentId="8_{7236F8D0-D048-487D-B0D0-D6CB45FAA4DA}" xr6:coauthVersionLast="47" xr6:coauthVersionMax="47" xr10:uidLastSave="{00000000-0000-0000-0000-000000000000}"/>
  <bookViews>
    <workbookView xWindow="-108" yWindow="-108" windowWidth="23256" windowHeight="12456" xr2:uid="{86511851-DBC0-4DB7-B254-C54A872730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3" i="1"/>
  <c r="B23" i="1" s="1"/>
  <c r="B9" i="1"/>
  <c r="B25" i="1"/>
  <c r="B24" i="1"/>
  <c r="B22" i="1"/>
  <c r="M6" i="1"/>
  <c r="L3" i="1"/>
  <c r="B16" i="1" l="1"/>
  <c r="B20" i="1" s="1"/>
  <c r="N3" i="1"/>
  <c r="I3" i="1"/>
  <c r="K3" i="1"/>
  <c r="J3" i="1"/>
  <c r="N2" i="1"/>
  <c r="N4" i="1" s="1"/>
  <c r="M2" i="1"/>
  <c r="M4" i="1" s="1"/>
  <c r="L2" i="1"/>
  <c r="K2" i="1"/>
  <c r="J2" i="1"/>
  <c r="J4" i="1" s="1"/>
  <c r="I2" i="1"/>
  <c r="I4" i="1" s="1"/>
  <c r="L4" i="1" l="1"/>
  <c r="K4" i="1"/>
</calcChain>
</file>

<file path=xl/sharedStrings.xml><?xml version="1.0" encoding="utf-8"?>
<sst xmlns="http://schemas.openxmlformats.org/spreadsheetml/2006/main" count="29" uniqueCount="28">
  <si>
    <t>Cost Head</t>
  </si>
  <si>
    <t>Amount</t>
  </si>
  <si>
    <t>Abudhabi ticket</t>
  </si>
  <si>
    <t>Gifts</t>
  </si>
  <si>
    <t>Petrol 5288</t>
  </si>
  <si>
    <t>Flight COk-Mum</t>
  </si>
  <si>
    <t>Lunch</t>
  </si>
  <si>
    <t>Flight MUM-Cok</t>
  </si>
  <si>
    <t>Cab</t>
  </si>
  <si>
    <t>Gifts </t>
  </si>
  <si>
    <t>Dinner</t>
  </si>
  <si>
    <t>Uber sep</t>
  </si>
  <si>
    <t>Ola Sep</t>
  </si>
  <si>
    <t>Flight Mazumdar</t>
  </si>
  <si>
    <t>Petrol</t>
  </si>
  <si>
    <t>Lap top</t>
  </si>
  <si>
    <t>total</t>
  </si>
  <si>
    <t>Ticket</t>
  </si>
  <si>
    <t>Food</t>
  </si>
  <si>
    <t>Conveyance</t>
  </si>
  <si>
    <t>Laptop</t>
  </si>
  <si>
    <t>Expense</t>
  </si>
  <si>
    <t>Bills Received</t>
  </si>
  <si>
    <t>PENDING</t>
  </si>
  <si>
    <t>travelling</t>
  </si>
  <si>
    <t>entertainment</t>
  </si>
  <si>
    <t>vehicle maintainance &amp; conveyance</t>
  </si>
  <si>
    <t>computer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</si>
</sst>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0B3B2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4" fillId="0" borderId="1" xfId="0" applyFont="1" applyBorder="1"/>
    <xf numFmtId="0" fontId="2" fillId="0" borderId="2" xfId="0" applyFont="1" applyBorder="1" applyAlignment="1">
      <alignment vertical="center" wrapText="1"/>
    </xf>
    <xf numFmtId="4" fontId="0" fillId="0" borderId="0" xfId="0" applyNumberFormat="1"/>
    <xf numFmtId="0" fontId="6" fillId="5" borderId="1" xfId="0" applyFont="1" applyFill="1" applyBorder="1" applyAlignment="1">
      <alignment vertical="center" wrapText="1"/>
    </xf>
    <xf numFmtId="4" fontId="0" fillId="5" borderId="1" xfId="0" applyNumberFormat="1" applyFill="1" applyBorder="1"/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5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1F2C-90D7-4E02-ABB2-62956AA96F71}">
  <dimension ref="A1:N26"/>
  <sheetViews>
    <sheetView tabSelected="1" topLeftCell="A4" workbookViewId="0">
      <selection activeCell="B25" sqref="B25"/>
    </sheetView>
  </sheetViews>
  <sheetFormatPr defaultRowHeight="14.4" x14ac:dyDescent="0.3"/>
  <cols>
    <col min="1" max="1" width="30.5546875" bestFit="1" customWidth="1"/>
    <col min="3" max="3" width="9.6640625" bestFit="1" customWidth="1"/>
    <col min="8" max="8" width="10.88671875" bestFit="1" customWidth="1"/>
  </cols>
  <sheetData>
    <row r="1" spans="1:14" x14ac:dyDescent="0.3">
      <c r="A1" s="2" t="s">
        <v>0</v>
      </c>
      <c r="B1" s="2" t="s">
        <v>1</v>
      </c>
      <c r="C1" s="2"/>
      <c r="D1" s="2"/>
      <c r="E1" s="2"/>
      <c r="F1" s="2"/>
      <c r="G1" s="2"/>
      <c r="H1" s="6"/>
      <c r="I1" s="6" t="s">
        <v>17</v>
      </c>
      <c r="J1" s="6" t="s">
        <v>3</v>
      </c>
      <c r="K1" s="6" t="s">
        <v>14</v>
      </c>
      <c r="L1" s="6" t="s">
        <v>18</v>
      </c>
      <c r="M1" s="6" t="s">
        <v>19</v>
      </c>
      <c r="N1" s="6" t="s">
        <v>20</v>
      </c>
    </row>
    <row r="2" spans="1:14" x14ac:dyDescent="0.3">
      <c r="A2" s="3" t="s">
        <v>2</v>
      </c>
      <c r="B2" s="1">
        <v>11500</v>
      </c>
      <c r="C2" s="1"/>
      <c r="D2" s="1"/>
      <c r="E2" s="1"/>
      <c r="F2" s="1"/>
      <c r="G2" s="1"/>
      <c r="H2" s="6" t="s">
        <v>21</v>
      </c>
      <c r="I2" s="6">
        <f>B2+B5+B7+B13</f>
        <v>30453</v>
      </c>
      <c r="J2" s="6">
        <f>B3+B9</f>
        <v>9305</v>
      </c>
      <c r="K2" s="6">
        <f>B4+B14</f>
        <v>5288</v>
      </c>
      <c r="L2" s="6">
        <f>B6+B10</f>
        <v>5978</v>
      </c>
      <c r="M2" s="6">
        <f>B8+B11+B12</f>
        <v>5540</v>
      </c>
      <c r="N2" s="6">
        <f>B15</f>
        <v>37990</v>
      </c>
    </row>
    <row r="3" spans="1:14" x14ac:dyDescent="0.3">
      <c r="A3" s="3" t="s">
        <v>3</v>
      </c>
      <c r="B3" s="1">
        <f>3532-587</f>
        <v>2945</v>
      </c>
      <c r="C3" s="1"/>
      <c r="D3" s="1"/>
      <c r="E3" s="1"/>
      <c r="F3" s="1"/>
      <c r="G3" s="1"/>
      <c r="H3" s="6" t="s">
        <v>22</v>
      </c>
      <c r="I3" s="6">
        <f>C7+C5+C13</f>
        <v>18953</v>
      </c>
      <c r="J3" s="6">
        <f>C9</f>
        <v>6360</v>
      </c>
      <c r="K3" s="6">
        <f>+D14+E14</f>
        <v>9738</v>
      </c>
      <c r="L3" s="6">
        <f>C6+C10+D10+E10</f>
        <v>16886</v>
      </c>
      <c r="M3" s="6">
        <v>0</v>
      </c>
      <c r="N3" s="6">
        <f>C15</f>
        <v>37990</v>
      </c>
    </row>
    <row r="4" spans="1:14" x14ac:dyDescent="0.3">
      <c r="A4" s="3" t="s">
        <v>4</v>
      </c>
      <c r="B4" s="5">
        <v>5288</v>
      </c>
      <c r="C4" s="1"/>
      <c r="D4" s="1"/>
      <c r="E4" s="1"/>
      <c r="F4" s="1"/>
      <c r="G4" s="1"/>
      <c r="H4" s="8" t="s">
        <v>23</v>
      </c>
      <c r="I4" s="7">
        <f>I2-I3</f>
        <v>11500</v>
      </c>
      <c r="J4" s="7">
        <f t="shared" ref="J4:N4" si="0">J2-J3</f>
        <v>2945</v>
      </c>
      <c r="K4" s="6">
        <f t="shared" si="0"/>
        <v>-4450</v>
      </c>
      <c r="L4" s="6">
        <f t="shared" si="0"/>
        <v>-10908</v>
      </c>
      <c r="M4" s="7">
        <f t="shared" si="0"/>
        <v>5540</v>
      </c>
      <c r="N4" s="7">
        <f t="shared" si="0"/>
        <v>0</v>
      </c>
    </row>
    <row r="5" spans="1:14" x14ac:dyDescent="0.3">
      <c r="A5" s="3" t="s">
        <v>5</v>
      </c>
      <c r="B5" s="5">
        <v>6085</v>
      </c>
      <c r="C5" s="13">
        <v>6085</v>
      </c>
      <c r="D5" s="14"/>
      <c r="E5" s="14"/>
      <c r="F5" s="1"/>
      <c r="G5" s="1"/>
    </row>
    <row r="6" spans="1:14" x14ac:dyDescent="0.3">
      <c r="A6" s="3" t="s">
        <v>6</v>
      </c>
      <c r="B6" s="1">
        <v>677</v>
      </c>
      <c r="C6" s="13">
        <v>2163</v>
      </c>
      <c r="D6" s="14"/>
      <c r="E6" s="14"/>
      <c r="F6" s="1"/>
      <c r="G6" s="9"/>
      <c r="H6" s="6"/>
      <c r="I6" s="6">
        <v>6085</v>
      </c>
      <c r="J6" s="6">
        <v>6360</v>
      </c>
      <c r="K6" s="6">
        <v>5200</v>
      </c>
      <c r="L6" s="6">
        <v>5234</v>
      </c>
      <c r="M6" s="6">
        <f>910</f>
        <v>910</v>
      </c>
      <c r="N6" s="6">
        <v>37990</v>
      </c>
    </row>
    <row r="7" spans="1:14" x14ac:dyDescent="0.3">
      <c r="A7" s="3" t="s">
        <v>7</v>
      </c>
      <c r="B7" s="5">
        <v>5952</v>
      </c>
      <c r="C7" s="13">
        <v>5952</v>
      </c>
      <c r="D7" s="14"/>
      <c r="E7" s="14"/>
      <c r="F7" s="1"/>
      <c r="G7" s="9"/>
      <c r="H7" s="6"/>
      <c r="I7" s="6">
        <v>5952</v>
      </c>
      <c r="J7" s="6"/>
      <c r="K7" s="6">
        <v>5288</v>
      </c>
      <c r="L7" s="6">
        <v>4289</v>
      </c>
      <c r="M7" s="6">
        <v>301</v>
      </c>
      <c r="N7" s="6"/>
    </row>
    <row r="8" spans="1:14" x14ac:dyDescent="0.3">
      <c r="A8" s="3" t="s">
        <v>8</v>
      </c>
      <c r="B8" s="1">
        <v>910</v>
      </c>
      <c r="C8" s="13"/>
      <c r="D8" s="13"/>
      <c r="E8" s="13"/>
      <c r="H8" s="6"/>
      <c r="I8" s="6">
        <v>6913</v>
      </c>
      <c r="J8" s="6"/>
      <c r="K8" s="6">
        <v>4450</v>
      </c>
      <c r="L8" s="6">
        <v>2163</v>
      </c>
      <c r="M8" s="6">
        <v>1088</v>
      </c>
      <c r="N8" s="6"/>
    </row>
    <row r="9" spans="1:14" x14ac:dyDescent="0.3">
      <c r="A9" s="3" t="s">
        <v>9</v>
      </c>
      <c r="B9" s="5">
        <f>6360</f>
        <v>6360</v>
      </c>
      <c r="C9" s="13">
        <v>6360</v>
      </c>
      <c r="D9" s="13"/>
      <c r="E9" s="13"/>
      <c r="H9" s="6"/>
      <c r="I9" s="6"/>
      <c r="J9" s="6"/>
      <c r="K9" s="6"/>
      <c r="L9" s="6"/>
      <c r="M9" s="6">
        <v>779</v>
      </c>
      <c r="N9" s="6"/>
    </row>
    <row r="10" spans="1:14" x14ac:dyDescent="0.3">
      <c r="A10" s="3" t="s">
        <v>10</v>
      </c>
      <c r="B10" s="1">
        <v>5301</v>
      </c>
      <c r="C10" s="13">
        <v>5234</v>
      </c>
      <c r="D10" s="13">
        <v>5200</v>
      </c>
      <c r="E10" s="13">
        <v>4289</v>
      </c>
      <c r="H10" s="6"/>
      <c r="I10" s="6"/>
      <c r="J10" s="6"/>
      <c r="K10" s="6"/>
      <c r="L10" s="6"/>
      <c r="M10" s="6">
        <v>655</v>
      </c>
      <c r="N10" s="6"/>
    </row>
    <row r="11" spans="1:14" x14ac:dyDescent="0.3">
      <c r="A11" s="3" t="s">
        <v>11</v>
      </c>
      <c r="B11" s="1">
        <v>897</v>
      </c>
      <c r="C11" s="13"/>
      <c r="D11" s="13"/>
      <c r="E11" s="13"/>
      <c r="H11" s="6"/>
      <c r="I11" s="6"/>
      <c r="J11" s="6"/>
      <c r="K11" s="6"/>
      <c r="L11" s="6"/>
      <c r="M11" s="6">
        <v>897</v>
      </c>
      <c r="N11" s="6"/>
    </row>
    <row r="12" spans="1:14" x14ac:dyDescent="0.3">
      <c r="A12" s="3" t="s">
        <v>12</v>
      </c>
      <c r="B12" s="1">
        <v>3733</v>
      </c>
      <c r="C12" s="13"/>
      <c r="D12" s="13"/>
      <c r="E12" s="13"/>
    </row>
    <row r="13" spans="1:14" x14ac:dyDescent="0.3">
      <c r="A13" s="3" t="s">
        <v>13</v>
      </c>
      <c r="B13" s="5">
        <v>6916</v>
      </c>
      <c r="C13" s="13">
        <v>6916</v>
      </c>
      <c r="D13" s="13"/>
      <c r="E13" s="13"/>
    </row>
    <row r="14" spans="1:14" x14ac:dyDescent="0.3">
      <c r="A14" s="3"/>
      <c r="B14" s="5">
        <v>0</v>
      </c>
      <c r="C14" s="13"/>
      <c r="D14" s="13">
        <v>5288</v>
      </c>
      <c r="E14" s="13">
        <v>4450</v>
      </c>
    </row>
    <row r="15" spans="1:14" x14ac:dyDescent="0.3">
      <c r="A15" s="3" t="s">
        <v>15</v>
      </c>
      <c r="B15" s="1">
        <v>37990</v>
      </c>
      <c r="C15" s="13">
        <v>37990</v>
      </c>
      <c r="D15" s="13"/>
      <c r="E15" s="13"/>
    </row>
    <row r="16" spans="1:14" x14ac:dyDescent="0.3">
      <c r="A16" s="4" t="s">
        <v>16</v>
      </c>
      <c r="B16" s="11">
        <f>SUM(B2:B15)</f>
        <v>94554</v>
      </c>
    </row>
    <row r="17" spans="1:3" x14ac:dyDescent="0.3">
      <c r="B17">
        <v>0</v>
      </c>
    </row>
    <row r="18" spans="1:3" x14ac:dyDescent="0.3">
      <c r="B18" s="12">
        <v>94554</v>
      </c>
    </row>
    <row r="20" spans="1:3" x14ac:dyDescent="0.3">
      <c r="B20" s="10">
        <f>B16-B18</f>
        <v>0</v>
      </c>
      <c r="C20" s="10"/>
    </row>
    <row r="22" spans="1:3" x14ac:dyDescent="0.3">
      <c r="A22" s="6" t="s">
        <v>24</v>
      </c>
      <c r="B22" s="6">
        <f>B2+B5+B7+B8+B11+B12+B13</f>
        <v>35993</v>
      </c>
    </row>
    <row r="23" spans="1:3" x14ac:dyDescent="0.3">
      <c r="A23" s="6" t="s">
        <v>25</v>
      </c>
      <c r="B23" s="6">
        <f>B14+B3+B9</f>
        <v>9305</v>
      </c>
    </row>
    <row r="24" spans="1:3" x14ac:dyDescent="0.3">
      <c r="A24" s="6" t="s">
        <v>26</v>
      </c>
      <c r="B24" s="6">
        <f>B4+B6+B10</f>
        <v>11266</v>
      </c>
    </row>
    <row r="25" spans="1:3" x14ac:dyDescent="0.3">
      <c r="A25" s="6" t="s">
        <v>27</v>
      </c>
      <c r="B25" s="6">
        <f>C15</f>
        <v>37990</v>
      </c>
    </row>
    <row r="26" spans="1:3" x14ac:dyDescent="0.3">
      <c r="A26" s="6"/>
      <c r="B26" s="15">
        <f>SUM(B22:B25)</f>
        <v>94554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ShipMent</dc:creator>
  <cp:lastModifiedBy>CHANDRA VARMA</cp:lastModifiedBy>
  <dcterms:created xsi:type="dcterms:W3CDTF">2022-10-05T09:24:18Z</dcterms:created>
  <dcterms:modified xsi:type="dcterms:W3CDTF">2023-01-30T09:01:55Z</dcterms:modified>
</cp:coreProperties>
</file>